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4370" windowHeight="85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Sheet1!$A:$H</definedName>
  </definedNames>
  <calcPr calcId="125725"/>
  <fileRecoveryPr repairLoad="1"/>
</workbook>
</file>

<file path=xl/calcChain.xml><?xml version="1.0" encoding="utf-8"?>
<calcChain xmlns="http://schemas.openxmlformats.org/spreadsheetml/2006/main">
  <c r="B146" i="1"/>
  <c r="B147"/>
  <c r="G52"/>
  <c r="B145"/>
  <c r="G69"/>
  <c r="G62"/>
  <c r="G30"/>
  <c r="H87"/>
  <c r="H83"/>
  <c r="H68"/>
  <c r="G10"/>
  <c r="B125"/>
  <c r="B123"/>
  <c r="G126" s="1"/>
  <c r="G27"/>
  <c r="G14"/>
  <c r="G8"/>
  <c r="G40"/>
  <c r="G57"/>
  <c r="G97"/>
  <c r="B144"/>
  <c r="B143"/>
  <c r="G135" s="1"/>
  <c r="B142"/>
  <c r="B141"/>
  <c r="B140"/>
  <c r="B139"/>
  <c r="G129" s="1"/>
  <c r="B138"/>
  <c r="B124"/>
  <c r="B132"/>
  <c r="B137"/>
  <c r="G128" s="1"/>
  <c r="B136"/>
  <c r="G132" s="1"/>
  <c r="B135"/>
  <c r="B134"/>
  <c r="B133"/>
  <c r="B128"/>
  <c r="G127" s="1"/>
  <c r="B129"/>
  <c r="B130"/>
  <c r="G130" s="1"/>
  <c r="B131"/>
  <c r="B126"/>
  <c r="B127"/>
  <c r="H106"/>
  <c r="G103"/>
  <c r="G66"/>
  <c r="H61" s="1"/>
  <c r="G59"/>
  <c r="G4"/>
  <c r="H3" s="1"/>
  <c r="G170"/>
  <c r="G110"/>
  <c r="G133" l="1"/>
  <c r="H94"/>
  <c r="G136"/>
  <c r="H29"/>
  <c r="G134"/>
  <c r="G124"/>
  <c r="G125"/>
  <c r="G131"/>
  <c r="B149"/>
  <c r="H108"/>
  <c r="G140" l="1"/>
</calcChain>
</file>

<file path=xl/sharedStrings.xml><?xml version="1.0" encoding="utf-8"?>
<sst xmlns="http://schemas.openxmlformats.org/spreadsheetml/2006/main" count="288" uniqueCount="140">
  <si>
    <t>item</t>
  </si>
  <si>
    <t>number</t>
  </si>
  <si>
    <t>cost</t>
  </si>
  <si>
    <t>physics</t>
  </si>
  <si>
    <t>Tracking</t>
  </si>
  <si>
    <t>PixelMM</t>
  </si>
  <si>
    <t>plane</t>
  </si>
  <si>
    <t>Saclay</t>
  </si>
  <si>
    <t>R/O</t>
  </si>
  <si>
    <t>?</t>
  </si>
  <si>
    <t>HV etc</t>
  </si>
  <si>
    <t>PixelGEM</t>
  </si>
  <si>
    <t>TUM</t>
  </si>
  <si>
    <t>CERN</t>
  </si>
  <si>
    <t>all</t>
  </si>
  <si>
    <t>modules</t>
  </si>
  <si>
    <t>GPD</t>
  </si>
  <si>
    <t>upgrade</t>
  </si>
  <si>
    <t>monitoring</t>
  </si>
  <si>
    <t>ECAL1 upgrade</t>
  </si>
  <si>
    <t>Shashlik</t>
  </si>
  <si>
    <t>Protvino</t>
  </si>
  <si>
    <t>Freiburg</t>
  </si>
  <si>
    <t>Mainz</t>
  </si>
  <si>
    <t>ECAL2 (option 1)</t>
  </si>
  <si>
    <t>new structure</t>
  </si>
  <si>
    <t>modules radhard</t>
  </si>
  <si>
    <t>PMTs</t>
  </si>
  <si>
    <t>R/O MSADC + cables</t>
  </si>
  <si>
    <t>Rich-1 upgrade</t>
  </si>
  <si>
    <t>ThGEM</t>
  </si>
  <si>
    <t>RICH-0</t>
  </si>
  <si>
    <t>GPD/ChPT</t>
  </si>
  <si>
    <t>GPD/unpol</t>
  </si>
  <si>
    <t>RD structure</t>
  </si>
  <si>
    <t>PMs</t>
  </si>
  <si>
    <t>LH2 target</t>
  </si>
  <si>
    <t>DAQ upgrade</t>
  </si>
  <si>
    <t>Infrastructure</t>
  </si>
  <si>
    <t>additions/modifications</t>
  </si>
  <si>
    <t>Absorber</t>
  </si>
  <si>
    <t>DY</t>
  </si>
  <si>
    <t>hadron absorber</t>
  </si>
  <si>
    <t>target shielding</t>
  </si>
  <si>
    <t>Pol. target</t>
  </si>
  <si>
    <t>target holder</t>
  </si>
  <si>
    <t>Bochum</t>
  </si>
  <si>
    <t>target material</t>
  </si>
  <si>
    <t>Yamagata</t>
  </si>
  <si>
    <t>DCS</t>
  </si>
  <si>
    <t>Lisbon</t>
  </si>
  <si>
    <t>CERN host</t>
  </si>
  <si>
    <t>pump refurbishment</t>
  </si>
  <si>
    <t>HCAL-1 modification</t>
  </si>
  <si>
    <t>INFN</t>
  </si>
  <si>
    <t>HOST</t>
  </si>
  <si>
    <t>EHN2 air conditioning</t>
  </si>
  <si>
    <t>Shielding in EHN2</t>
  </si>
  <si>
    <t>He for PT and LH</t>
  </si>
  <si>
    <t>computing</t>
  </si>
  <si>
    <t>tapes</t>
  </si>
  <si>
    <t>CDR</t>
  </si>
  <si>
    <t>JINR</t>
  </si>
  <si>
    <t>CEDAR</t>
  </si>
  <si>
    <t>ChPT</t>
  </si>
  <si>
    <t>Mainz/Bonn PI</t>
  </si>
  <si>
    <t>Scint./light guides</t>
  </si>
  <si>
    <t>HV, crates,electronics</t>
  </si>
  <si>
    <t>monitoring (LED)</t>
  </si>
  <si>
    <t>responsible (?)</t>
  </si>
  <si>
    <t>ECAL1 (option 3)</t>
  </si>
  <si>
    <t>monitoring extension</t>
  </si>
  <si>
    <t>Calorimeters</t>
  </si>
  <si>
    <t>RICH/CEDAR</t>
  </si>
  <si>
    <t>RPD/LH</t>
  </si>
  <si>
    <t>DAQ/Trigger/DCS</t>
  </si>
  <si>
    <t>reduction of hole</t>
  </si>
  <si>
    <t>MWPC</t>
  </si>
  <si>
    <t>Tel Aviv</t>
  </si>
  <si>
    <t>SCIFI/BMS</t>
  </si>
  <si>
    <t>Gams</t>
  </si>
  <si>
    <t>HV bases</t>
  </si>
  <si>
    <t>MSADCs</t>
  </si>
  <si>
    <t>Cables</t>
  </si>
  <si>
    <t>MM/DC</t>
  </si>
  <si>
    <t>Si/GEMS</t>
  </si>
  <si>
    <t>RW</t>
  </si>
  <si>
    <t>MW1</t>
  </si>
  <si>
    <t>MW2</t>
  </si>
  <si>
    <t>Bonn HSKP/Erlangen/Warsaw</t>
  </si>
  <si>
    <t>Straw</t>
  </si>
  <si>
    <t>Freiburg/???</t>
  </si>
  <si>
    <t>INFN To</t>
  </si>
  <si>
    <t>Total</t>
  </si>
  <si>
    <t>system</t>
  </si>
  <si>
    <t>AMPD</t>
  </si>
  <si>
    <t>temp. stab.</t>
  </si>
  <si>
    <t>preamps</t>
  </si>
  <si>
    <t>housing</t>
  </si>
  <si>
    <t>frame</t>
  </si>
  <si>
    <t>MSADCs 36x64ch &amp; crates</t>
  </si>
  <si>
    <t>at RPD</t>
  </si>
  <si>
    <t>ECAL0</t>
  </si>
  <si>
    <t>90 CHF/ch</t>
  </si>
  <si>
    <t>150CHF/ch incl crates</t>
  </si>
  <si>
    <t>exist</t>
  </si>
  <si>
    <t>Calcutta</t>
  </si>
  <si>
    <t>cavity</t>
  </si>
  <si>
    <t>EIO</t>
  </si>
  <si>
    <t>Veto/matrices</t>
  </si>
  <si>
    <t>ECAL2</t>
  </si>
  <si>
    <t>Prague</t>
  </si>
  <si>
    <t>INFN/Prague</t>
  </si>
  <si>
    <t>W45</t>
  </si>
  <si>
    <t>JINR/?</t>
  </si>
  <si>
    <t>BMBF</t>
  </si>
  <si>
    <t>Warsaw SINS/WU</t>
  </si>
  <si>
    <t>Warsaw WUT</t>
  </si>
  <si>
    <t>Cz</t>
  </si>
  <si>
    <t>Fr</t>
  </si>
  <si>
    <t>Ru</t>
  </si>
  <si>
    <t>It</t>
  </si>
  <si>
    <t>Is</t>
  </si>
  <si>
    <t>Po</t>
  </si>
  <si>
    <t>Pt</t>
  </si>
  <si>
    <t>In</t>
  </si>
  <si>
    <t>De</t>
  </si>
  <si>
    <t>Per Country</t>
  </si>
  <si>
    <t>Per Institute</t>
  </si>
  <si>
    <t>wafers</t>
  </si>
  <si>
    <t>repair</t>
  </si>
  <si>
    <t>Erlangen</t>
  </si>
  <si>
    <t>ECAL1? de</t>
  </si>
  <si>
    <t>ECAL1? fr</t>
  </si>
  <si>
    <t>DE</t>
  </si>
  <si>
    <t>Sc</t>
  </si>
  <si>
    <t>Triest</t>
  </si>
  <si>
    <t>Turin</t>
  </si>
  <si>
    <t>Jp</t>
  </si>
  <si>
    <t>16/5/2010  14:34:00 PM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</si>
</sst>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465926084170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0" fontId="0" fillId="5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0" fillId="6" borderId="0" xfId="0" applyFill="1"/>
    <xf numFmtId="0" fontId="0" fillId="3" borderId="0" xfId="0" applyFill="1" applyAlignment="1">
      <alignment horizontal="left"/>
    </xf>
    <xf numFmtId="0" fontId="0" fillId="6" borderId="0" xfId="0" applyFill="1" applyAlignment="1">
      <alignment horizontal="right"/>
    </xf>
    <xf numFmtId="0" fontId="0" fillId="6" borderId="0" xfId="0" applyNumberFormat="1" applyFill="1"/>
    <xf numFmtId="0" fontId="0" fillId="2" borderId="0" xfId="0" applyNumberFormat="1" applyFill="1"/>
    <xf numFmtId="0" fontId="0" fillId="3" borderId="0" xfId="0" applyNumberFormat="1" applyFill="1"/>
    <xf numFmtId="0" fontId="0" fillId="0" borderId="0" xfId="0" applyNumberFormat="1"/>
    <xf numFmtId="0" fontId="0" fillId="3" borderId="0" xfId="0" applyNumberFormat="1" applyFill="1" applyAlignment="1">
      <alignment horizontal="right"/>
    </xf>
    <xf numFmtId="0" fontId="0" fillId="3" borderId="0" xfId="0" applyNumberFormat="1" applyFill="1" applyAlignment="1">
      <alignment horizontal="left"/>
    </xf>
    <xf numFmtId="0" fontId="0" fillId="4" borderId="0" xfId="0" applyNumberFormat="1" applyFill="1"/>
    <xf numFmtId="0" fontId="0" fillId="7" borderId="0" xfId="0" applyNumberFormat="1" applyFill="1"/>
    <xf numFmtId="0" fontId="0" fillId="7" borderId="0" xfId="0" applyFill="1"/>
    <xf numFmtId="0" fontId="0" fillId="5" borderId="0" xfId="0" applyFill="1"/>
    <xf numFmtId="0" fontId="0" fillId="5" borderId="0" xfId="0" applyNumberFormat="1" applyFill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Investment by country in per cent</a:t>
            </a:r>
          </a:p>
          <a:p>
            <a:pPr>
              <a:defRPr/>
            </a:pPr>
            <a:endParaRPr lang="en-US"/>
          </a:p>
        </c:rich>
      </c:tx>
      <c:layout/>
    </c:title>
    <c:plotArea>
      <c:layout/>
      <c:pieChart>
        <c:varyColors val="1"/>
        <c:ser>
          <c:idx val="0"/>
          <c:order val="0"/>
          <c:dLbls>
            <c:numFmt formatCode="0.0%" sourceLinked="0"/>
            <c:txPr>
              <a:bodyPr/>
              <a:lstStyle/>
              <a:p>
                <a:pPr>
                  <a:defRPr sz="1200" baseline="0"/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Sheet1!$F$124:$F$135</c:f>
              <c:strCache>
                <c:ptCount val="12"/>
                <c:pt idx="0">
                  <c:v>It</c:v>
                </c:pt>
                <c:pt idx="1">
                  <c:v>De</c:v>
                </c:pt>
                <c:pt idx="2">
                  <c:v>Fr</c:v>
                </c:pt>
                <c:pt idx="3">
                  <c:v>JINR</c:v>
                </c:pt>
                <c:pt idx="4">
                  <c:v>CERN</c:v>
                </c:pt>
                <c:pt idx="5">
                  <c:v>Jp</c:v>
                </c:pt>
                <c:pt idx="6">
                  <c:v>Ru</c:v>
                </c:pt>
                <c:pt idx="7">
                  <c:v>Po</c:v>
                </c:pt>
                <c:pt idx="8">
                  <c:v>Pt</c:v>
                </c:pt>
                <c:pt idx="9">
                  <c:v>Cz</c:v>
                </c:pt>
                <c:pt idx="10">
                  <c:v>Is</c:v>
                </c:pt>
                <c:pt idx="11">
                  <c:v>In</c:v>
                </c:pt>
              </c:strCache>
            </c:strRef>
          </c:cat>
          <c:val>
            <c:numRef>
              <c:f>Sheet1!$G$124:$G$135</c:f>
              <c:numCache>
                <c:formatCode>General</c:formatCode>
                <c:ptCount val="12"/>
                <c:pt idx="0">
                  <c:v>2040</c:v>
                </c:pt>
                <c:pt idx="1">
                  <c:v>1726</c:v>
                </c:pt>
                <c:pt idx="2">
                  <c:v>1210</c:v>
                </c:pt>
                <c:pt idx="3">
                  <c:v>562</c:v>
                </c:pt>
                <c:pt idx="4">
                  <c:v>465</c:v>
                </c:pt>
                <c:pt idx="5">
                  <c:v>275</c:v>
                </c:pt>
                <c:pt idx="6">
                  <c:v>270</c:v>
                </c:pt>
                <c:pt idx="7">
                  <c:v>220</c:v>
                </c:pt>
                <c:pt idx="8">
                  <c:v>130</c:v>
                </c:pt>
                <c:pt idx="9">
                  <c:v>110</c:v>
                </c:pt>
                <c:pt idx="10">
                  <c:v>25</c:v>
                </c:pt>
                <c:pt idx="11">
                  <c:v>30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1400175</xdr:colOff>
      <xdr:row>151</xdr:row>
      <xdr:rowOff>76199</xdr:rowOff>
    </xdr:from>
    <xdr:to>
      <xdr:col>8</xdr:col>
      <xdr:colOff>752476</xdr:colOff>
      <xdr:row>186</xdr:row>
      <xdr:rowOff>28576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2"/>
  <sheetViews>
    <sheetView tabSelected="1" zoomScaleNormal="100" workbookViewId="0">
      <selection activeCell="A2" sqref="A2"/>
    </sheetView>
  </sheetViews>
  <sheetFormatPr defaultRowHeight="15"/>
  <cols>
    <col min="1" max="1" width="21.28515625" customWidth="1"/>
    <col min="2" max="2" width="24" customWidth="1"/>
    <col min="3" max="3" width="9.28515625" style="3" customWidth="1"/>
    <col min="4" max="4" width="13.5703125" style="3" customWidth="1"/>
    <col min="5" max="5" width="27.7109375" customWidth="1"/>
    <col min="6" max="6" width="14.5703125" style="15" customWidth="1"/>
    <col min="7" max="7" width="9.140625" style="3"/>
    <col min="8" max="8" width="10.28515625" customWidth="1"/>
    <col min="9" max="9" width="19.85546875" bestFit="1" customWidth="1"/>
  </cols>
  <sheetData>
    <row r="1" spans="1:8">
      <c r="A1" s="23" t="s">
        <v>139</v>
      </c>
    </row>
    <row r="2" spans="1:8" s="9" customFormat="1">
      <c r="A2" s="9" t="s">
        <v>94</v>
      </c>
      <c r="B2" s="9" t="s">
        <v>0</v>
      </c>
      <c r="C2" s="11" t="s">
        <v>1</v>
      </c>
      <c r="D2" s="11" t="s">
        <v>2</v>
      </c>
      <c r="E2" s="9" t="s">
        <v>69</v>
      </c>
      <c r="F2" s="12" t="s">
        <v>3</v>
      </c>
      <c r="G2" s="11"/>
    </row>
    <row r="3" spans="1:8" s="1" customFormat="1">
      <c r="A3" s="1" t="s">
        <v>4</v>
      </c>
      <c r="C3" s="2"/>
      <c r="D3" s="2"/>
      <c r="F3" s="13"/>
      <c r="G3" s="2"/>
      <c r="H3" s="1">
        <f>SUM(G4:G28)</f>
        <v>700</v>
      </c>
    </row>
    <row r="4" spans="1:8" s="4" customFormat="1">
      <c r="A4" s="4" t="s">
        <v>5</v>
      </c>
      <c r="C4" s="5"/>
      <c r="D4" s="5"/>
      <c r="F4" s="14" t="s">
        <v>14</v>
      </c>
      <c r="G4" s="4">
        <f>SUM(D5:D7)</f>
        <v>420</v>
      </c>
    </row>
    <row r="5" spans="1:8">
      <c r="B5" t="s">
        <v>6</v>
      </c>
      <c r="C5" s="3">
        <v>12</v>
      </c>
      <c r="D5" s="7"/>
      <c r="E5" t="s">
        <v>7</v>
      </c>
      <c r="G5"/>
    </row>
    <row r="6" spans="1:8">
      <c r="B6" t="s">
        <v>8</v>
      </c>
      <c r="D6" s="7">
        <v>420</v>
      </c>
      <c r="E6" t="s">
        <v>7</v>
      </c>
    </row>
    <row r="7" spans="1:8">
      <c r="B7" t="s">
        <v>10</v>
      </c>
      <c r="D7" s="7"/>
      <c r="E7" t="s">
        <v>7</v>
      </c>
    </row>
    <row r="8" spans="1:8" s="4" customFormat="1">
      <c r="A8" s="4" t="s">
        <v>11</v>
      </c>
      <c r="C8" s="5"/>
      <c r="D8" s="5"/>
      <c r="F8" s="14" t="s">
        <v>14</v>
      </c>
      <c r="G8" s="5">
        <f>SUM(D9)</f>
        <v>0</v>
      </c>
    </row>
    <row r="9" spans="1:8">
      <c r="G9"/>
    </row>
    <row r="10" spans="1:8" s="4" customFormat="1">
      <c r="A10" s="4" t="s">
        <v>79</v>
      </c>
      <c r="C10" s="5"/>
      <c r="D10" s="5"/>
      <c r="E10" s="4" t="s">
        <v>89</v>
      </c>
      <c r="F10" s="14" t="s">
        <v>14</v>
      </c>
      <c r="G10" s="4">
        <f>SUM(D11:D13)</f>
        <v>150</v>
      </c>
    </row>
    <row r="11" spans="1:8">
      <c r="D11" s="3">
        <v>150</v>
      </c>
      <c r="E11" t="s">
        <v>131</v>
      </c>
    </row>
    <row r="12" spans="1:8" s="4" customFormat="1">
      <c r="A12" s="4" t="s">
        <v>84</v>
      </c>
      <c r="C12" s="5"/>
      <c r="D12" s="5"/>
      <c r="E12" s="4" t="s">
        <v>7</v>
      </c>
      <c r="F12" s="14" t="s">
        <v>14</v>
      </c>
    </row>
    <row r="14" spans="1:8" s="4" customFormat="1">
      <c r="A14" s="4" t="s">
        <v>85</v>
      </c>
      <c r="C14" s="5"/>
      <c r="D14" s="5"/>
      <c r="E14" s="4" t="s">
        <v>12</v>
      </c>
      <c r="F14" s="14" t="s">
        <v>14</v>
      </c>
      <c r="G14" s="4">
        <f>SUM(D15)</f>
        <v>100</v>
      </c>
    </row>
    <row r="15" spans="1:8">
      <c r="B15" t="s">
        <v>129</v>
      </c>
      <c r="C15"/>
      <c r="D15">
        <v>100</v>
      </c>
      <c r="E15" t="s">
        <v>12</v>
      </c>
      <c r="F15"/>
      <c r="G15"/>
    </row>
    <row r="17" spans="1:9" s="4" customFormat="1">
      <c r="A17" s="4" t="s">
        <v>90</v>
      </c>
      <c r="C17" s="5"/>
      <c r="D17" s="5"/>
      <c r="E17" s="4" t="s">
        <v>91</v>
      </c>
      <c r="F17" s="14" t="s">
        <v>14</v>
      </c>
    </row>
    <row r="18" spans="1:9">
      <c r="G18"/>
    </row>
    <row r="19" spans="1:9" s="4" customFormat="1">
      <c r="A19" s="4" t="s">
        <v>77</v>
      </c>
      <c r="C19" s="5"/>
      <c r="D19" s="5"/>
      <c r="E19" s="4" t="s">
        <v>92</v>
      </c>
      <c r="F19" s="14" t="s">
        <v>14</v>
      </c>
    </row>
    <row r="20" spans="1:9">
      <c r="G20"/>
    </row>
    <row r="21" spans="1:9" s="4" customFormat="1">
      <c r="A21" s="4" t="s">
        <v>86</v>
      </c>
      <c r="C21" s="5"/>
      <c r="D21" s="5"/>
      <c r="E21" s="4" t="s">
        <v>92</v>
      </c>
      <c r="F21" s="14" t="s">
        <v>14</v>
      </c>
    </row>
    <row r="22" spans="1:9">
      <c r="G22"/>
    </row>
    <row r="23" spans="1:9" s="4" customFormat="1">
      <c r="A23" s="4" t="s">
        <v>87</v>
      </c>
      <c r="C23" s="5"/>
      <c r="D23" s="5"/>
      <c r="E23" s="4" t="s">
        <v>62</v>
      </c>
      <c r="F23" s="14" t="s">
        <v>14</v>
      </c>
    </row>
    <row r="24" spans="1:9" ht="15.75" customHeight="1">
      <c r="G24"/>
    </row>
    <row r="25" spans="1:9" s="4" customFormat="1">
      <c r="A25" s="4" t="s">
        <v>88</v>
      </c>
      <c r="C25" s="5"/>
      <c r="D25" s="5"/>
      <c r="E25" s="4" t="s">
        <v>21</v>
      </c>
      <c r="F25" s="14" t="s">
        <v>14</v>
      </c>
    </row>
    <row r="26" spans="1:9">
      <c r="G26"/>
    </row>
    <row r="27" spans="1:9" s="4" customFormat="1">
      <c r="A27" s="4" t="s">
        <v>113</v>
      </c>
      <c r="C27" s="5"/>
      <c r="D27" s="5"/>
      <c r="F27" s="14" t="s">
        <v>14</v>
      </c>
      <c r="G27" s="4">
        <f>SUM(D28)</f>
        <v>30</v>
      </c>
    </row>
    <row r="28" spans="1:9">
      <c r="B28" t="s">
        <v>130</v>
      </c>
      <c r="D28" s="3">
        <v>30</v>
      </c>
      <c r="E28" t="s">
        <v>13</v>
      </c>
      <c r="G28"/>
    </row>
    <row r="29" spans="1:9" s="1" customFormat="1">
      <c r="A29" s="1" t="s">
        <v>72</v>
      </c>
      <c r="C29" s="2"/>
      <c r="D29" s="2"/>
      <c r="F29" s="13"/>
      <c r="G29" s="2"/>
      <c r="H29" s="1">
        <f>SUM(G30:G60)</f>
        <v>1983</v>
      </c>
    </row>
    <row r="30" spans="1:9" s="5" customFormat="1">
      <c r="A30" s="5" t="s">
        <v>102</v>
      </c>
      <c r="F30" s="16" t="s">
        <v>16</v>
      </c>
      <c r="G30" s="5">
        <f>SUM(D30:D39)</f>
        <v>992</v>
      </c>
      <c r="I30" s="5" t="s">
        <v>101</v>
      </c>
    </row>
    <row r="31" spans="1:9">
      <c r="B31" t="s">
        <v>15</v>
      </c>
      <c r="C31" s="3">
        <v>248</v>
      </c>
      <c r="D31" s="7">
        <v>372</v>
      </c>
      <c r="E31" t="s">
        <v>62</v>
      </c>
      <c r="G31"/>
    </row>
    <row r="32" spans="1:9">
      <c r="B32" t="s">
        <v>95</v>
      </c>
      <c r="C32" s="3">
        <v>2232</v>
      </c>
      <c r="D32" s="7">
        <v>60</v>
      </c>
      <c r="E32" t="s">
        <v>7</v>
      </c>
    </row>
    <row r="33" spans="1:9">
      <c r="D33" s="7">
        <v>90</v>
      </c>
      <c r="E33" t="s">
        <v>117</v>
      </c>
    </row>
    <row r="34" spans="1:9">
      <c r="B34" t="s">
        <v>96</v>
      </c>
      <c r="C34" s="3">
        <v>248</v>
      </c>
      <c r="D34" s="7">
        <v>40</v>
      </c>
      <c r="E34" t="s">
        <v>62</v>
      </c>
    </row>
    <row r="35" spans="1:9">
      <c r="B35" t="s">
        <v>68</v>
      </c>
      <c r="C35" s="3">
        <v>2232</v>
      </c>
      <c r="D35" s="7">
        <v>40</v>
      </c>
      <c r="E35" t="s">
        <v>62</v>
      </c>
      <c r="G35"/>
    </row>
    <row r="36" spans="1:9">
      <c r="B36" t="s">
        <v>97</v>
      </c>
      <c r="C36" s="3">
        <v>2232</v>
      </c>
      <c r="D36" s="7">
        <v>30</v>
      </c>
      <c r="E36" t="s">
        <v>116</v>
      </c>
      <c r="G36"/>
    </row>
    <row r="37" spans="1:9">
      <c r="B37" t="s">
        <v>98</v>
      </c>
      <c r="C37" s="3">
        <v>248</v>
      </c>
      <c r="D37" s="7">
        <v>60</v>
      </c>
      <c r="E37" t="s">
        <v>62</v>
      </c>
      <c r="G37"/>
    </row>
    <row r="38" spans="1:9">
      <c r="B38" t="s">
        <v>100</v>
      </c>
      <c r="C38" s="3">
        <v>2232</v>
      </c>
      <c r="D38" s="7">
        <v>250</v>
      </c>
      <c r="E38" t="s">
        <v>12</v>
      </c>
      <c r="G38"/>
      <c r="I38" t="s">
        <v>104</v>
      </c>
    </row>
    <row r="39" spans="1:9">
      <c r="B39" t="s">
        <v>99</v>
      </c>
      <c r="C39" s="3">
        <v>1</v>
      </c>
      <c r="D39" s="7">
        <v>50</v>
      </c>
      <c r="E39" t="s">
        <v>13</v>
      </c>
      <c r="G39"/>
    </row>
    <row r="40" spans="1:9" s="4" customFormat="1">
      <c r="A40" s="4" t="s">
        <v>19</v>
      </c>
      <c r="C40" s="5"/>
      <c r="D40" s="5"/>
      <c r="E40" s="5"/>
      <c r="F40" s="14" t="s">
        <v>32</v>
      </c>
      <c r="G40" s="4">
        <f>SUM(D40:D51)</f>
        <v>830</v>
      </c>
    </row>
    <row r="41" spans="1:9">
      <c r="B41" t="s">
        <v>20</v>
      </c>
      <c r="C41" s="3">
        <v>600</v>
      </c>
      <c r="D41" s="7">
        <v>130</v>
      </c>
      <c r="E41" t="s">
        <v>115</v>
      </c>
      <c r="G41"/>
    </row>
    <row r="42" spans="1:9">
      <c r="D42" s="7">
        <v>50</v>
      </c>
      <c r="E42" t="s">
        <v>23</v>
      </c>
      <c r="G42"/>
    </row>
    <row r="43" spans="1:9">
      <c r="B43" t="s">
        <v>80</v>
      </c>
      <c r="C43" s="3">
        <v>1688</v>
      </c>
      <c r="D43" s="7"/>
      <c r="E43" t="s">
        <v>21</v>
      </c>
      <c r="G43"/>
    </row>
    <row r="44" spans="1:9">
      <c r="B44" t="s">
        <v>35</v>
      </c>
      <c r="C44" s="3">
        <v>1700</v>
      </c>
      <c r="D44" s="7">
        <v>255</v>
      </c>
      <c r="E44" t="s">
        <v>21</v>
      </c>
      <c r="F44" s="15" t="s">
        <v>105</v>
      </c>
      <c r="G44"/>
    </row>
    <row r="45" spans="1:9">
      <c r="B45" t="s">
        <v>81</v>
      </c>
      <c r="C45" s="3">
        <v>1700</v>
      </c>
      <c r="D45" s="7">
        <v>100</v>
      </c>
      <c r="E45" t="s">
        <v>22</v>
      </c>
      <c r="G45"/>
    </row>
    <row r="46" spans="1:9">
      <c r="B46" t="s">
        <v>82</v>
      </c>
      <c r="C46" s="3">
        <v>1712</v>
      </c>
      <c r="D46" s="7">
        <v>90</v>
      </c>
      <c r="E46" t="s">
        <v>23</v>
      </c>
      <c r="F46" s="15">
        <v>0.5</v>
      </c>
      <c r="G46"/>
      <c r="I46" t="s">
        <v>103</v>
      </c>
    </row>
    <row r="47" spans="1:9">
      <c r="D47" s="7">
        <v>30</v>
      </c>
      <c r="E47" t="s">
        <v>7</v>
      </c>
      <c r="G47"/>
    </row>
    <row r="48" spans="1:9">
      <c r="D48" s="7">
        <v>60</v>
      </c>
      <c r="E48" t="s">
        <v>115</v>
      </c>
      <c r="G48"/>
    </row>
    <row r="49" spans="1:9">
      <c r="B49" t="s">
        <v>83</v>
      </c>
      <c r="C49" s="3">
        <v>1700</v>
      </c>
      <c r="D49" s="7">
        <v>20</v>
      </c>
      <c r="E49" t="s">
        <v>23</v>
      </c>
      <c r="F49" s="15">
        <v>0.5</v>
      </c>
    </row>
    <row r="50" spans="1:9">
      <c r="D50" s="7">
        <v>20</v>
      </c>
      <c r="E50" t="s">
        <v>7</v>
      </c>
    </row>
    <row r="51" spans="1:9">
      <c r="B51" t="s">
        <v>71</v>
      </c>
      <c r="C51" s="3">
        <v>1800</v>
      </c>
      <c r="D51" s="7">
        <v>75</v>
      </c>
      <c r="E51" t="s">
        <v>7</v>
      </c>
    </row>
    <row r="52" spans="1:9" s="10" customFormat="1">
      <c r="A52" s="10" t="s">
        <v>70</v>
      </c>
      <c r="C52" s="5"/>
      <c r="D52" s="5"/>
      <c r="F52" s="17" t="s">
        <v>16</v>
      </c>
      <c r="G52" s="5">
        <f>SUM(D52:D56)</f>
        <v>61</v>
      </c>
      <c r="I52" s="10" t="s">
        <v>76</v>
      </c>
    </row>
    <row r="53" spans="1:9">
      <c r="B53" t="s">
        <v>20</v>
      </c>
      <c r="C53" s="3">
        <v>100</v>
      </c>
      <c r="D53" s="7">
        <v>30</v>
      </c>
      <c r="E53" t="s">
        <v>7</v>
      </c>
      <c r="G53"/>
    </row>
    <row r="54" spans="1:9">
      <c r="B54" t="s">
        <v>35</v>
      </c>
      <c r="C54" s="3">
        <v>100</v>
      </c>
      <c r="D54" s="7">
        <v>15</v>
      </c>
      <c r="E54" t="s">
        <v>21</v>
      </c>
      <c r="F54" s="15" t="s">
        <v>105</v>
      </c>
      <c r="G54"/>
    </row>
    <row r="55" spans="1:9">
      <c r="B55" t="s">
        <v>81</v>
      </c>
      <c r="C55" s="3">
        <v>100</v>
      </c>
      <c r="D55" s="7">
        <v>6</v>
      </c>
      <c r="E55" t="s">
        <v>22</v>
      </c>
      <c r="G55"/>
    </row>
    <row r="56" spans="1:9">
      <c r="B56" t="s">
        <v>82</v>
      </c>
      <c r="C56" s="3">
        <v>100</v>
      </c>
      <c r="D56" s="7">
        <v>10</v>
      </c>
      <c r="E56" t="s">
        <v>12</v>
      </c>
      <c r="G56"/>
    </row>
    <row r="57" spans="1:9" s="10" customFormat="1">
      <c r="A57" s="10" t="s">
        <v>110</v>
      </c>
      <c r="G57" s="5">
        <f>SUM(D58)</f>
        <v>50</v>
      </c>
    </row>
    <row r="58" spans="1:9">
      <c r="B58" t="s">
        <v>18</v>
      </c>
      <c r="D58" s="7">
        <v>50</v>
      </c>
      <c r="E58" t="s">
        <v>50</v>
      </c>
      <c r="G58"/>
    </row>
    <row r="59" spans="1:9" s="4" customFormat="1">
      <c r="A59" s="4" t="s">
        <v>53</v>
      </c>
      <c r="C59" s="5"/>
      <c r="D59" s="5"/>
      <c r="F59" s="14" t="s">
        <v>16</v>
      </c>
      <c r="G59" s="5">
        <f>SUM(D60:D60)</f>
        <v>50</v>
      </c>
    </row>
    <row r="60" spans="1:9">
      <c r="B60" t="s">
        <v>15</v>
      </c>
      <c r="D60" s="7">
        <v>50</v>
      </c>
      <c r="E60" t="s">
        <v>62</v>
      </c>
      <c r="G60"/>
    </row>
    <row r="61" spans="1:9" s="1" customFormat="1">
      <c r="A61" s="1" t="s">
        <v>73</v>
      </c>
      <c r="C61" s="2"/>
      <c r="D61" s="2"/>
      <c r="F61" s="13"/>
      <c r="G61" s="2"/>
      <c r="H61" s="1">
        <f>SUM(G62:G67)</f>
        <v>1900</v>
      </c>
    </row>
    <row r="62" spans="1:9" s="4" customFormat="1">
      <c r="A62" s="4" t="s">
        <v>29</v>
      </c>
      <c r="C62" s="5"/>
      <c r="D62" s="5"/>
      <c r="F62" s="14" t="s">
        <v>33</v>
      </c>
      <c r="G62" s="5">
        <f>SUM(D63:D65)</f>
        <v>1800</v>
      </c>
    </row>
    <row r="63" spans="1:9">
      <c r="B63" t="s">
        <v>30</v>
      </c>
      <c r="C63" s="3">
        <v>12</v>
      </c>
      <c r="D63" s="7">
        <v>1080</v>
      </c>
      <c r="E63" t="s">
        <v>54</v>
      </c>
    </row>
    <row r="64" spans="1:9">
      <c r="B64" s="3"/>
      <c r="D64" s="7">
        <v>20</v>
      </c>
      <c r="E64" t="s">
        <v>111</v>
      </c>
    </row>
    <row r="65" spans="1:8">
      <c r="B65" t="s">
        <v>8</v>
      </c>
      <c r="C65" s="3" t="s">
        <v>9</v>
      </c>
      <c r="D65" s="7">
        <v>700</v>
      </c>
      <c r="E65" t="s">
        <v>54</v>
      </c>
    </row>
    <row r="66" spans="1:8" s="4" customFormat="1">
      <c r="A66" s="4" t="s">
        <v>63</v>
      </c>
      <c r="C66" s="5"/>
      <c r="D66" s="5" t="s">
        <v>135</v>
      </c>
      <c r="F66" s="14" t="s">
        <v>64</v>
      </c>
      <c r="G66" s="5">
        <f>SUM(D66:D67)</f>
        <v>100</v>
      </c>
    </row>
    <row r="67" spans="1:8">
      <c r="C67" s="3" t="s">
        <v>9</v>
      </c>
      <c r="D67" s="7">
        <v>100</v>
      </c>
      <c r="E67" t="s">
        <v>23</v>
      </c>
    </row>
    <row r="68" spans="1:8" s="1" customFormat="1">
      <c r="A68" s="1" t="s">
        <v>74</v>
      </c>
      <c r="C68" s="2"/>
      <c r="D68" s="2"/>
      <c r="F68" s="13" t="s">
        <v>16</v>
      </c>
      <c r="G68" s="2"/>
      <c r="H68" s="1">
        <f>SUM(G69:G82)</f>
        <v>1065</v>
      </c>
    </row>
    <row r="69" spans="1:8" s="4" customFormat="1">
      <c r="F69" s="14"/>
      <c r="G69" s="4">
        <f>SUM(D70:D82)</f>
        <v>1065</v>
      </c>
    </row>
    <row r="70" spans="1:8">
      <c r="B70" t="s">
        <v>34</v>
      </c>
      <c r="D70" s="7">
        <v>150</v>
      </c>
      <c r="E70" t="s">
        <v>7</v>
      </c>
    </row>
    <row r="71" spans="1:8">
      <c r="B71" t="s">
        <v>35</v>
      </c>
      <c r="D71" s="7">
        <v>60</v>
      </c>
      <c r="E71" t="s">
        <v>7</v>
      </c>
    </row>
    <row r="72" spans="1:8">
      <c r="D72" s="7">
        <v>30</v>
      </c>
      <c r="E72" t="s">
        <v>106</v>
      </c>
    </row>
    <row r="73" spans="1:8">
      <c r="D73" s="7">
        <v>30</v>
      </c>
      <c r="E73" t="s">
        <v>116</v>
      </c>
    </row>
    <row r="74" spans="1:8">
      <c r="B74" t="s">
        <v>66</v>
      </c>
      <c r="D74" s="7">
        <v>210</v>
      </c>
      <c r="E74" t="s">
        <v>7</v>
      </c>
    </row>
    <row r="75" spans="1:8">
      <c r="D75" s="7">
        <v>70</v>
      </c>
      <c r="E75" t="s">
        <v>65</v>
      </c>
    </row>
    <row r="76" spans="1:8">
      <c r="B76" t="s">
        <v>8</v>
      </c>
      <c r="D76" s="7">
        <v>190</v>
      </c>
      <c r="E76" t="s">
        <v>22</v>
      </c>
    </row>
    <row r="77" spans="1:8">
      <c r="B77" t="s">
        <v>67</v>
      </c>
      <c r="D77" s="7">
        <v>80</v>
      </c>
      <c r="E77" t="s">
        <v>7</v>
      </c>
    </row>
    <row r="78" spans="1:8">
      <c r="D78" s="7">
        <v>50</v>
      </c>
      <c r="E78" t="s">
        <v>116</v>
      </c>
    </row>
    <row r="79" spans="1:8">
      <c r="D79" s="7">
        <v>20</v>
      </c>
      <c r="E79" t="s">
        <v>117</v>
      </c>
    </row>
    <row r="80" spans="1:8">
      <c r="B80" t="s">
        <v>36</v>
      </c>
      <c r="D80" s="7">
        <v>75</v>
      </c>
      <c r="E80" t="s">
        <v>7</v>
      </c>
    </row>
    <row r="81" spans="1:8">
      <c r="D81" s="7">
        <v>75</v>
      </c>
      <c r="E81" t="s">
        <v>13</v>
      </c>
    </row>
    <row r="82" spans="1:8">
      <c r="D82" s="7">
        <v>25</v>
      </c>
      <c r="E82" t="s">
        <v>48</v>
      </c>
    </row>
    <row r="83" spans="1:8" s="1" customFormat="1">
      <c r="A83" s="1" t="s">
        <v>40</v>
      </c>
      <c r="C83" s="2"/>
      <c r="D83" s="2"/>
      <c r="F83" s="13" t="s">
        <v>41</v>
      </c>
      <c r="G83" s="2"/>
      <c r="H83" s="1">
        <f>SUM(D84:D86)</f>
        <v>200</v>
      </c>
    </row>
    <row r="84" spans="1:8">
      <c r="B84" t="s">
        <v>42</v>
      </c>
      <c r="D84" s="7">
        <v>110</v>
      </c>
      <c r="E84" t="s">
        <v>54</v>
      </c>
    </row>
    <row r="85" spans="1:8">
      <c r="D85" s="7">
        <v>30</v>
      </c>
      <c r="E85" t="s">
        <v>50</v>
      </c>
    </row>
    <row r="86" spans="1:8">
      <c r="B86" t="s">
        <v>43</v>
      </c>
      <c r="D86" s="7">
        <v>60</v>
      </c>
      <c r="E86" t="s">
        <v>13</v>
      </c>
    </row>
    <row r="87" spans="1:8" s="1" customFormat="1">
      <c r="A87" s="1" t="s">
        <v>44</v>
      </c>
      <c r="C87" s="2"/>
      <c r="D87" s="2"/>
      <c r="F87" s="13" t="s">
        <v>41</v>
      </c>
      <c r="G87" s="2"/>
      <c r="H87" s="1">
        <f>SUM(D88:D93)</f>
        <v>430</v>
      </c>
    </row>
    <row r="88" spans="1:8">
      <c r="B88" t="s">
        <v>45</v>
      </c>
      <c r="D88" s="7">
        <v>50</v>
      </c>
      <c r="E88" t="s">
        <v>46</v>
      </c>
    </row>
    <row r="89" spans="1:8">
      <c r="B89" t="s">
        <v>47</v>
      </c>
      <c r="D89" s="7">
        <v>80</v>
      </c>
      <c r="E89" t="s">
        <v>46</v>
      </c>
    </row>
    <row r="90" spans="1:8">
      <c r="B90" t="s">
        <v>107</v>
      </c>
      <c r="D90" s="7">
        <v>30</v>
      </c>
      <c r="E90" t="s">
        <v>111</v>
      </c>
    </row>
    <row r="91" spans="1:8">
      <c r="D91" s="7">
        <v>20</v>
      </c>
      <c r="E91" t="s">
        <v>46</v>
      </c>
    </row>
    <row r="92" spans="1:8">
      <c r="B92" t="s">
        <v>52</v>
      </c>
      <c r="D92" s="7">
        <v>150</v>
      </c>
      <c r="E92" t="s">
        <v>48</v>
      </c>
    </row>
    <row r="93" spans="1:8">
      <c r="B93" t="s">
        <v>108</v>
      </c>
      <c r="D93" s="7">
        <v>100</v>
      </c>
      <c r="E93" t="s">
        <v>48</v>
      </c>
    </row>
    <row r="94" spans="1:8" s="1" customFormat="1">
      <c r="A94" s="1" t="s">
        <v>75</v>
      </c>
      <c r="C94" s="2"/>
      <c r="D94" s="2"/>
      <c r="F94" s="13" t="s">
        <v>14</v>
      </c>
      <c r="G94" s="2"/>
      <c r="H94" s="1">
        <f>SUM(G95:G105)</f>
        <v>535</v>
      </c>
    </row>
    <row r="95" spans="1:8" s="4" customFormat="1">
      <c r="A95" s="4" t="s">
        <v>109</v>
      </c>
      <c r="C95" s="5"/>
      <c r="D95" s="5">
        <v>100</v>
      </c>
      <c r="E95" s="4" t="s">
        <v>65</v>
      </c>
      <c r="F95" s="14"/>
      <c r="G95" s="5">
        <v>100</v>
      </c>
    </row>
    <row r="96" spans="1:8">
      <c r="D96" s="7"/>
    </row>
    <row r="97" spans="1:8" s="4" customFormat="1">
      <c r="A97" s="4" t="s">
        <v>37</v>
      </c>
      <c r="C97" s="5"/>
      <c r="D97" s="5"/>
      <c r="F97" s="14"/>
      <c r="G97" s="4">
        <f>SUM(D98:D102)</f>
        <v>385</v>
      </c>
    </row>
    <row r="98" spans="1:8">
      <c r="C98"/>
      <c r="D98" s="7">
        <v>150</v>
      </c>
      <c r="E98" t="s">
        <v>12</v>
      </c>
      <c r="F98"/>
      <c r="G98"/>
    </row>
    <row r="99" spans="1:8">
      <c r="C99"/>
      <c r="D99" s="7">
        <v>75</v>
      </c>
      <c r="E99" t="s">
        <v>136</v>
      </c>
      <c r="G99"/>
    </row>
    <row r="100" spans="1:8">
      <c r="C100"/>
      <c r="D100" s="7">
        <v>75</v>
      </c>
      <c r="E100" t="s">
        <v>137</v>
      </c>
      <c r="G100"/>
    </row>
    <row r="101" spans="1:8">
      <c r="D101" s="7">
        <v>25</v>
      </c>
      <c r="E101" t="s">
        <v>78</v>
      </c>
    </row>
    <row r="102" spans="1:8">
      <c r="D102" s="7">
        <v>60</v>
      </c>
      <c r="E102" t="s">
        <v>111</v>
      </c>
    </row>
    <row r="103" spans="1:8" s="4" customFormat="1">
      <c r="A103" s="4" t="s">
        <v>49</v>
      </c>
      <c r="C103" s="5"/>
      <c r="D103" s="5"/>
      <c r="F103" s="14"/>
      <c r="G103" s="4">
        <f>SUM(D104:D105)</f>
        <v>50</v>
      </c>
    </row>
    <row r="104" spans="1:8">
      <c r="B104" t="s">
        <v>17</v>
      </c>
      <c r="C104"/>
      <c r="D104" s="7">
        <v>50</v>
      </c>
      <c r="E104" t="s">
        <v>50</v>
      </c>
      <c r="G104"/>
    </row>
    <row r="105" spans="1:8">
      <c r="D105" s="7"/>
      <c r="G105"/>
    </row>
    <row r="106" spans="1:8" s="1" customFormat="1">
      <c r="A106" s="1" t="s">
        <v>38</v>
      </c>
      <c r="C106" s="2"/>
      <c r="D106" s="2"/>
      <c r="F106" s="13" t="s">
        <v>14</v>
      </c>
      <c r="G106" s="2"/>
      <c r="H106" s="1">
        <f>SUM(D107)</f>
        <v>250</v>
      </c>
    </row>
    <row r="107" spans="1:8">
      <c r="B107" t="s">
        <v>39</v>
      </c>
      <c r="D107" s="7">
        <v>250</v>
      </c>
      <c r="E107" t="s">
        <v>13</v>
      </c>
    </row>
    <row r="108" spans="1:8" s="9" customFormat="1">
      <c r="A108" s="9" t="s">
        <v>93</v>
      </c>
      <c r="C108" s="11"/>
      <c r="D108" s="11"/>
      <c r="F108" s="12"/>
      <c r="G108" s="11"/>
      <c r="H108" s="9">
        <f>SUM(H3:H107)</f>
        <v>7063</v>
      </c>
    </row>
    <row r="110" spans="1:8" s="6" customFormat="1">
      <c r="A110" s="6" t="s">
        <v>55</v>
      </c>
      <c r="C110" s="8"/>
      <c r="D110" s="8"/>
      <c r="F110" s="18" t="s">
        <v>14</v>
      </c>
      <c r="G110" s="8">
        <f>SUM(D111:D116)</f>
        <v>500</v>
      </c>
    </row>
    <row r="111" spans="1:8">
      <c r="B111" t="s">
        <v>56</v>
      </c>
      <c r="D111" s="3">
        <v>500</v>
      </c>
      <c r="E111" t="s">
        <v>51</v>
      </c>
    </row>
    <row r="112" spans="1:8">
      <c r="B112" t="s">
        <v>57</v>
      </c>
      <c r="D112" s="3" t="s">
        <v>9</v>
      </c>
      <c r="E112" t="s">
        <v>51</v>
      </c>
    </row>
    <row r="113" spans="1:7">
      <c r="B113" t="s">
        <v>58</v>
      </c>
      <c r="D113" s="3" t="s">
        <v>9</v>
      </c>
      <c r="E113" t="s">
        <v>51</v>
      </c>
    </row>
    <row r="114" spans="1:7">
      <c r="B114" t="s">
        <v>60</v>
      </c>
      <c r="D114" s="3" t="s">
        <v>9</v>
      </c>
      <c r="E114" t="s">
        <v>51</v>
      </c>
    </row>
    <row r="115" spans="1:7">
      <c r="B115" t="s">
        <v>59</v>
      </c>
      <c r="D115" s="3" t="s">
        <v>9</v>
      </c>
      <c r="E115" t="s">
        <v>51</v>
      </c>
    </row>
    <row r="116" spans="1:7">
      <c r="B116" t="s">
        <v>61</v>
      </c>
      <c r="D116" s="3" t="s">
        <v>9</v>
      </c>
      <c r="E116" t="s">
        <v>51</v>
      </c>
    </row>
    <row r="121" spans="1:7">
      <c r="A121" s="20" t="s">
        <v>128</v>
      </c>
      <c r="B121" s="20"/>
      <c r="C121" s="20"/>
      <c r="D121" s="20"/>
      <c r="F121" s="19" t="s">
        <v>127</v>
      </c>
      <c r="G121" s="19"/>
    </row>
    <row r="123" spans="1:7">
      <c r="A123" s="21" t="s">
        <v>7</v>
      </c>
      <c r="B123" s="21">
        <f t="shared" ref="B123:B147" si="0">SUMIF($E$3:$E$107,A123,$D$3:$D$107)</f>
        <v>1210</v>
      </c>
      <c r="C123" s="7"/>
      <c r="D123" s="7" t="s">
        <v>119</v>
      </c>
      <c r="F123" s="22"/>
      <c r="G123" s="21"/>
    </row>
    <row r="124" spans="1:7">
      <c r="A124" s="21" t="s">
        <v>115</v>
      </c>
      <c r="B124" s="21">
        <f t="shared" si="0"/>
        <v>190</v>
      </c>
      <c r="C124" s="7"/>
      <c r="D124" s="7" t="s">
        <v>126</v>
      </c>
      <c r="F124" s="22" t="s">
        <v>121</v>
      </c>
      <c r="G124" s="21">
        <f>SUMIF($D$123:$D$147,F124,$B$123:$B$147)</f>
        <v>2040</v>
      </c>
    </row>
    <row r="125" spans="1:7">
      <c r="A125" s="21" t="s">
        <v>131</v>
      </c>
      <c r="B125" s="21">
        <f t="shared" si="0"/>
        <v>150</v>
      </c>
      <c r="C125" s="7"/>
      <c r="D125" s="7" t="s">
        <v>126</v>
      </c>
      <c r="F125" s="22" t="s">
        <v>126</v>
      </c>
      <c r="G125" s="21">
        <f t="shared" ref="G125:G136" si="1">SUMIF($D$123:$D$147,F125,$B$123:$B$147)</f>
        <v>1726</v>
      </c>
    </row>
    <row r="126" spans="1:7">
      <c r="A126" s="21" t="s">
        <v>23</v>
      </c>
      <c r="B126" s="21">
        <f t="shared" si="0"/>
        <v>260</v>
      </c>
      <c r="C126" s="7"/>
      <c r="D126" s="7" t="s">
        <v>126</v>
      </c>
      <c r="F126" s="22" t="s">
        <v>119</v>
      </c>
      <c r="G126" s="21">
        <f t="shared" si="1"/>
        <v>1210</v>
      </c>
    </row>
    <row r="127" spans="1:7">
      <c r="A127" s="21" t="s">
        <v>65</v>
      </c>
      <c r="B127" s="21">
        <f t="shared" si="0"/>
        <v>170</v>
      </c>
      <c r="C127" s="7"/>
      <c r="D127" s="7" t="s">
        <v>126</v>
      </c>
      <c r="F127" s="22" t="s">
        <v>62</v>
      </c>
      <c r="G127" s="21">
        <f t="shared" si="1"/>
        <v>562</v>
      </c>
    </row>
    <row r="128" spans="1:7">
      <c r="A128" s="21" t="s">
        <v>62</v>
      </c>
      <c r="B128" s="21">
        <f t="shared" si="0"/>
        <v>562</v>
      </c>
      <c r="C128" s="7"/>
      <c r="D128" s="7" t="s">
        <v>62</v>
      </c>
      <c r="F128" s="22" t="s">
        <v>13</v>
      </c>
      <c r="G128" s="21">
        <f t="shared" si="1"/>
        <v>465</v>
      </c>
    </row>
    <row r="129" spans="1:7">
      <c r="A129" s="21" t="s">
        <v>114</v>
      </c>
      <c r="B129" s="21">
        <f t="shared" si="0"/>
        <v>0</v>
      </c>
      <c r="C129" s="7"/>
      <c r="D129" s="7" t="s">
        <v>9</v>
      </c>
      <c r="F129" s="22" t="s">
        <v>138</v>
      </c>
      <c r="G129" s="21">
        <f t="shared" si="1"/>
        <v>275</v>
      </c>
    </row>
    <row r="130" spans="1:7">
      <c r="A130" s="21" t="s">
        <v>21</v>
      </c>
      <c r="B130" s="21">
        <f t="shared" si="0"/>
        <v>270</v>
      </c>
      <c r="C130" s="7"/>
      <c r="D130" s="7" t="s">
        <v>120</v>
      </c>
      <c r="F130" s="22" t="s">
        <v>120</v>
      </c>
      <c r="G130" s="21">
        <f t="shared" si="1"/>
        <v>270</v>
      </c>
    </row>
    <row r="131" spans="1:7">
      <c r="A131" s="21" t="s">
        <v>132</v>
      </c>
      <c r="B131" s="21">
        <f t="shared" si="0"/>
        <v>0</v>
      </c>
      <c r="C131" s="7"/>
      <c r="D131" s="7" t="s">
        <v>134</v>
      </c>
      <c r="F131" s="22" t="s">
        <v>123</v>
      </c>
      <c r="G131" s="21">
        <f t="shared" si="1"/>
        <v>220</v>
      </c>
    </row>
    <row r="132" spans="1:7">
      <c r="A132" s="21" t="s">
        <v>111</v>
      </c>
      <c r="B132" s="21">
        <f t="shared" si="0"/>
        <v>110</v>
      </c>
      <c r="C132" s="7"/>
      <c r="D132" s="7" t="s">
        <v>118</v>
      </c>
      <c r="F132" s="22" t="s">
        <v>124</v>
      </c>
      <c r="G132" s="21">
        <f t="shared" si="1"/>
        <v>130</v>
      </c>
    </row>
    <row r="133" spans="1:7">
      <c r="A133" s="21" t="s">
        <v>9</v>
      </c>
      <c r="B133" s="21">
        <f t="shared" si="0"/>
        <v>0</v>
      </c>
      <c r="C133" s="7"/>
      <c r="D133" s="7" t="s">
        <v>9</v>
      </c>
      <c r="F133" s="22" t="s">
        <v>118</v>
      </c>
      <c r="G133" s="21">
        <f t="shared" si="1"/>
        <v>110</v>
      </c>
    </row>
    <row r="134" spans="1:7">
      <c r="A134" s="21" t="s">
        <v>54</v>
      </c>
      <c r="B134" s="21">
        <f t="shared" si="0"/>
        <v>1890</v>
      </c>
      <c r="C134" s="7"/>
      <c r="D134" s="7" t="s">
        <v>121</v>
      </c>
      <c r="F134" s="22" t="s">
        <v>122</v>
      </c>
      <c r="G134" s="21">
        <f t="shared" si="1"/>
        <v>25</v>
      </c>
    </row>
    <row r="135" spans="1:7">
      <c r="A135" s="21" t="s">
        <v>78</v>
      </c>
      <c r="B135" s="21">
        <f t="shared" si="0"/>
        <v>25</v>
      </c>
      <c r="C135" s="7"/>
      <c r="D135" s="7" t="s">
        <v>122</v>
      </c>
      <c r="F135" s="22" t="s">
        <v>125</v>
      </c>
      <c r="G135" s="21">
        <f t="shared" si="1"/>
        <v>30</v>
      </c>
    </row>
    <row r="136" spans="1:7">
      <c r="A136" s="21" t="s">
        <v>50</v>
      </c>
      <c r="B136" s="21">
        <f t="shared" si="0"/>
        <v>130</v>
      </c>
      <c r="C136" s="7"/>
      <c r="D136" s="7" t="s">
        <v>124</v>
      </c>
      <c r="F136" s="22" t="s">
        <v>9</v>
      </c>
      <c r="G136" s="21">
        <f t="shared" si="1"/>
        <v>0</v>
      </c>
    </row>
    <row r="137" spans="1:7">
      <c r="A137" s="21" t="s">
        <v>13</v>
      </c>
      <c r="B137" s="21">
        <f t="shared" si="0"/>
        <v>465</v>
      </c>
      <c r="C137" s="7"/>
      <c r="D137" s="7" t="s">
        <v>13</v>
      </c>
    </row>
    <row r="138" spans="1:7">
      <c r="A138" s="21" t="s">
        <v>46</v>
      </c>
      <c r="B138" s="21">
        <f t="shared" si="0"/>
        <v>150</v>
      </c>
      <c r="C138" s="7"/>
      <c r="D138" s="7" t="s">
        <v>126</v>
      </c>
    </row>
    <row r="139" spans="1:7">
      <c r="A139" s="21" t="s">
        <v>48</v>
      </c>
      <c r="B139" s="21">
        <f t="shared" si="0"/>
        <v>275</v>
      </c>
      <c r="C139" s="7"/>
      <c r="D139" s="7" t="s">
        <v>138</v>
      </c>
    </row>
    <row r="140" spans="1:7">
      <c r="A140" s="21" t="s">
        <v>116</v>
      </c>
      <c r="B140" s="21">
        <f t="shared" si="0"/>
        <v>110</v>
      </c>
      <c r="C140" s="7"/>
      <c r="D140" s="7" t="s">
        <v>123</v>
      </c>
      <c r="G140" s="3">
        <f>SUM(G124:G136)</f>
        <v>7063</v>
      </c>
    </row>
    <row r="141" spans="1:7">
      <c r="A141" s="21" t="s">
        <v>117</v>
      </c>
      <c r="B141" s="21">
        <f t="shared" si="0"/>
        <v>110</v>
      </c>
      <c r="C141" s="7"/>
      <c r="D141" s="7" t="s">
        <v>123</v>
      </c>
    </row>
    <row r="142" spans="1:7">
      <c r="A142" s="21" t="s">
        <v>22</v>
      </c>
      <c r="B142" s="21">
        <f t="shared" si="0"/>
        <v>296</v>
      </c>
      <c r="C142" s="7"/>
      <c r="D142" s="7" t="s">
        <v>126</v>
      </c>
    </row>
    <row r="143" spans="1:7">
      <c r="A143" s="21" t="s">
        <v>106</v>
      </c>
      <c r="B143" s="21">
        <f t="shared" si="0"/>
        <v>30</v>
      </c>
      <c r="C143" s="7"/>
      <c r="D143" s="7" t="s">
        <v>125</v>
      </c>
    </row>
    <row r="144" spans="1:7">
      <c r="A144" s="21" t="s">
        <v>12</v>
      </c>
      <c r="B144" s="21">
        <f t="shared" si="0"/>
        <v>510</v>
      </c>
      <c r="C144" s="7"/>
      <c r="D144" s="7" t="s">
        <v>126</v>
      </c>
    </row>
    <row r="145" spans="1:7">
      <c r="A145" s="21" t="s">
        <v>133</v>
      </c>
      <c r="B145" s="21">
        <f t="shared" si="0"/>
        <v>0</v>
      </c>
      <c r="C145" s="7"/>
      <c r="D145" s="7" t="s">
        <v>119</v>
      </c>
      <c r="G145" s="15"/>
    </row>
    <row r="146" spans="1:7">
      <c r="A146" s="21" t="s">
        <v>136</v>
      </c>
      <c r="B146" s="21">
        <f t="shared" ref="B146" si="2">SUMIF($E$3:$E$107,A146,$D$3:$D$107)</f>
        <v>75</v>
      </c>
      <c r="C146" s="7"/>
      <c r="D146" s="7" t="s">
        <v>121</v>
      </c>
    </row>
    <row r="147" spans="1:7">
      <c r="A147" s="21" t="s">
        <v>136</v>
      </c>
      <c r="B147" s="21">
        <f t="shared" si="0"/>
        <v>75</v>
      </c>
      <c r="C147" s="7"/>
      <c r="D147" s="7" t="s">
        <v>121</v>
      </c>
    </row>
    <row r="148" spans="1:7">
      <c r="A148" s="21"/>
      <c r="B148" s="21"/>
      <c r="C148" s="7"/>
      <c r="D148" s="7"/>
    </row>
    <row r="149" spans="1:7">
      <c r="B149">
        <f>SUM(B123:B147)</f>
        <v>7063</v>
      </c>
    </row>
    <row r="170" spans="1:7" s="4" customFormat="1" hidden="1">
      <c r="A170" s="4" t="s">
        <v>24</v>
      </c>
      <c r="B170" s="4" t="s">
        <v>25</v>
      </c>
      <c r="C170" s="5"/>
      <c r="D170" s="5">
        <v>450</v>
      </c>
      <c r="E170" s="4" t="s">
        <v>13</v>
      </c>
      <c r="F170" s="14" t="s">
        <v>32</v>
      </c>
      <c r="G170" s="5">
        <f>SUM(D170:D175)</f>
        <v>1620</v>
      </c>
    </row>
    <row r="171" spans="1:7" hidden="1">
      <c r="B171" t="s">
        <v>26</v>
      </c>
      <c r="C171" s="3">
        <v>1100</v>
      </c>
      <c r="D171" s="3">
        <v>330</v>
      </c>
      <c r="E171" t="s">
        <v>21</v>
      </c>
    </row>
    <row r="172" spans="1:7" hidden="1">
      <c r="B172" t="s">
        <v>27</v>
      </c>
      <c r="C172" s="3">
        <v>2500</v>
      </c>
      <c r="D172" s="3">
        <v>250</v>
      </c>
      <c r="E172" t="s">
        <v>21</v>
      </c>
    </row>
    <row r="173" spans="1:7" hidden="1">
      <c r="B173" t="s">
        <v>28</v>
      </c>
      <c r="C173" s="3">
        <v>2500</v>
      </c>
      <c r="D173" s="3">
        <v>290</v>
      </c>
      <c r="E173" t="s">
        <v>12</v>
      </c>
    </row>
    <row r="174" spans="1:7" hidden="1">
      <c r="B174" t="s">
        <v>10</v>
      </c>
      <c r="C174" s="3">
        <v>150</v>
      </c>
      <c r="D174" s="3">
        <v>150</v>
      </c>
      <c r="E174" t="s">
        <v>23</v>
      </c>
    </row>
    <row r="175" spans="1:7" hidden="1">
      <c r="B175" t="s">
        <v>18</v>
      </c>
      <c r="C175" s="3">
        <v>150</v>
      </c>
      <c r="D175" s="3">
        <v>150</v>
      </c>
      <c r="E175" t="s">
        <v>7</v>
      </c>
    </row>
    <row r="181" spans="1:7" s="4" customFormat="1">
      <c r="A181" s="4" t="s">
        <v>31</v>
      </c>
      <c r="C181" s="5"/>
      <c r="D181" s="5"/>
      <c r="F181" s="14" t="s">
        <v>33</v>
      </c>
      <c r="G181" s="5">
        <v>3300</v>
      </c>
    </row>
    <row r="182" spans="1:7">
      <c r="C182" s="3" t="s">
        <v>9</v>
      </c>
      <c r="D182" s="3" t="s">
        <v>9</v>
      </c>
      <c r="E182" t="s">
        <v>112</v>
      </c>
      <c r="G182"/>
    </row>
  </sheetData>
  <pageMargins left="0.7" right="0.7" top="0.75" bottom="0.75" header="0.3" footer="0.3"/>
  <pageSetup paperSize="9" orientation="landscape" r:id="rId1"/>
  <rowBreaks count="2" manualBreakCount="2">
    <brk id="118" max="16383" man="1"/>
    <brk id="1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CERN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gkm</dc:creator>
  <cp:lastModifiedBy>gkm</cp:lastModifiedBy>
  <cp:lastPrinted>2010-05-16T10:59:56Z</cp:lastPrinted>
  <dcterms:created xsi:type="dcterms:W3CDTF">2010-04-29T13:08:41Z</dcterms:created>
  <dcterms:modified xsi:type="dcterms:W3CDTF">2010-05-16T12:34:29Z</dcterms:modified>
</cp:coreProperties>
</file>